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раскрытие" sheetId="1" r:id="rId1"/>
  </sheets>
  <definedNames/>
  <calcPr fullCalcOnLoad="1"/>
</workbook>
</file>

<file path=xl/sharedStrings.xml><?xml version="1.0" encoding="utf-8"?>
<sst xmlns="http://schemas.openxmlformats.org/spreadsheetml/2006/main" count="68" uniqueCount="18">
  <si>
    <t>Данные об объеме фактического полезного отпуска электроэнергии и мощности покупателям ОАО "Псковэнергосбыт"</t>
  </si>
  <si>
    <t>Население, проживающее в городских населенных пунктах в домах, оборудованных в установленном порядке стационарными газовыми плитами, и приравненные к ним потребители</t>
  </si>
  <si>
    <t>Прочие потребители</t>
  </si>
  <si>
    <t>Компенсация расхода электрической энергии на передачу сетевыми организациями</t>
  </si>
  <si>
    <t>Всего</t>
  </si>
  <si>
    <t>в том числе по сетевым организациям</t>
  </si>
  <si>
    <t>ВН</t>
  </si>
  <si>
    <t>СН1</t>
  </si>
  <si>
    <t>СН2</t>
  </si>
  <si>
    <t>НН</t>
  </si>
  <si>
    <t>электроэнергия, тыс. кВтч</t>
  </si>
  <si>
    <t>мощность, кВт</t>
  </si>
  <si>
    <t>в том числе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</si>
  <si>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установками, а также проживающее в сельских населенных пунктах, и приравненные к ним потребители</t>
  </si>
  <si>
    <t>филиал ОАО "МРСК Северо-Запада" "Псковэнерго"</t>
  </si>
  <si>
    <t>ООО "Энергосети"</t>
  </si>
  <si>
    <t>ОАО "РЖД"</t>
  </si>
  <si>
    <t>Период: апрель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</si>
</sst>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u val="single"/>
      <sz val="14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2" xfId="0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3" fontId="0" fillId="33" borderId="10" xfId="0" applyNumberForma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0" fillId="34" borderId="15" xfId="0" applyNumberFormat="1" applyFont="1" applyFill="1" applyBorder="1" applyAlignment="1">
      <alignment/>
    </xf>
    <xf numFmtId="0" fontId="1" fillId="35" borderId="15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4" borderId="15" xfId="0" applyNumberFormat="1" applyFont="1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0" fillId="34" borderId="16" xfId="0" applyNumberFormat="1" applyFill="1" applyBorder="1" applyAlignment="1">
      <alignment horizontal="center"/>
    </xf>
    <xf numFmtId="3" fontId="0" fillId="34" borderId="17" xfId="0" applyNumberFormat="1" applyFill="1" applyBorder="1" applyAlignment="1">
      <alignment horizontal="center"/>
    </xf>
    <xf numFmtId="3" fontId="0" fillId="34" borderId="18" xfId="0" applyNumberFormat="1" applyFill="1" applyBorder="1" applyAlignment="1">
      <alignment horizontal="center"/>
    </xf>
    <xf numFmtId="3" fontId="0" fillId="34" borderId="19" xfId="0" applyNumberForma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3" fontId="0" fillId="33" borderId="16" xfId="0" applyNumberFormat="1" applyFill="1" applyBorder="1" applyAlignment="1">
      <alignment horizontal="center"/>
    </xf>
    <xf numFmtId="3" fontId="0" fillId="33" borderId="17" xfId="0" applyNumberFormat="1" applyFill="1" applyBorder="1" applyAlignment="1">
      <alignment horizontal="center"/>
    </xf>
    <xf numFmtId="3" fontId="0" fillId="33" borderId="18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15"/>
  <sheetViews>
    <sheetView tabSelected="1" zoomScalePageLayoutView="0" workbookViewId="0" topLeftCell="A1">
      <selection activeCell="I14" sqref="I14:L14"/>
    </sheetView>
  </sheetViews>
  <sheetFormatPr defaultColWidth="9.00390625" defaultRowHeight="12.75"/>
  <cols>
    <col min="1" max="1" width="4.125" style="0" customWidth="1"/>
    <col min="2" max="2" width="33.875" style="0" customWidth="1"/>
    <col min="3" max="3" width="7.625" style="0" bestFit="1" customWidth="1"/>
    <col min="4" max="4" width="6.625" style="0" bestFit="1" customWidth="1"/>
    <col min="5" max="5" width="7.625" style="0" bestFit="1" customWidth="1"/>
    <col min="6" max="7" width="6.625" style="0" bestFit="1" customWidth="1"/>
    <col min="8" max="8" width="6.75390625" style="0" customWidth="1"/>
    <col min="9" max="9" width="6.625" style="0" bestFit="1" customWidth="1"/>
    <col min="10" max="10" width="5.625" style="0" bestFit="1" customWidth="1"/>
    <col min="11" max="11" width="6.625" style="0" bestFit="1" customWidth="1"/>
    <col min="12" max="12" width="7.125" style="0" customWidth="1"/>
    <col min="13" max="13" width="7.625" style="0" bestFit="1" customWidth="1"/>
    <col min="14" max="14" width="6.625" style="0" bestFit="1" customWidth="1"/>
    <col min="15" max="15" width="5.625" style="0" bestFit="1" customWidth="1"/>
    <col min="16" max="17" width="6.625" style="0" bestFit="1" customWidth="1"/>
    <col min="18" max="18" width="6.375" style="0" customWidth="1"/>
    <col min="19" max="19" width="7.75390625" style="0" customWidth="1"/>
    <col min="20" max="20" width="5.625" style="0" customWidth="1"/>
    <col min="21" max="21" width="7.625" style="0" customWidth="1"/>
    <col min="22" max="22" width="5.625" style="0" customWidth="1"/>
    <col min="23" max="23" width="7.625" style="0" bestFit="1" customWidth="1"/>
    <col min="24" max="24" width="6.625" style="0" bestFit="1" customWidth="1"/>
    <col min="25" max="25" width="4.625" style="0" bestFit="1" customWidth="1"/>
    <col min="26" max="27" width="6.625" style="0" bestFit="1" customWidth="1"/>
    <col min="28" max="28" width="6.25390625" style="0" bestFit="1" customWidth="1"/>
    <col min="29" max="29" width="5.625" style="0" bestFit="1" customWidth="1"/>
    <col min="30" max="30" width="4.625" style="0" bestFit="1" customWidth="1"/>
    <col min="31" max="31" width="5.625" style="0" bestFit="1" customWidth="1"/>
    <col min="32" max="32" width="3.625" style="0" bestFit="1" customWidth="1"/>
    <col min="33" max="33" width="6.25390625" style="0" bestFit="1" customWidth="1"/>
    <col min="34" max="34" width="6.375" style="0" customWidth="1"/>
    <col min="35" max="35" width="6.25390625" style="0" customWidth="1"/>
    <col min="36" max="36" width="6.375" style="0" customWidth="1"/>
    <col min="37" max="37" width="6.125" style="0" customWidth="1"/>
    <col min="38" max="38" width="6.25390625" style="0" bestFit="1" customWidth="1"/>
    <col min="39" max="39" width="5.00390625" style="0" customWidth="1"/>
    <col min="40" max="40" width="4.625" style="0" bestFit="1" customWidth="1"/>
    <col min="41" max="41" width="5.25390625" style="0" customWidth="1"/>
    <col min="42" max="42" width="5.625" style="0" customWidth="1"/>
  </cols>
  <sheetData>
    <row r="2" spans="1:32" ht="18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</row>
    <row r="3" spans="1:22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</row>
    <row r="4" spans="1:42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AP4" s="3" t="s">
        <v>17</v>
      </c>
    </row>
    <row r="5" ht="13.5" thickBot="1"/>
    <row r="6" spans="1:42" ht="12.75">
      <c r="A6" s="48"/>
      <c r="B6" s="45"/>
      <c r="C6" s="42" t="s">
        <v>4</v>
      </c>
      <c r="D6" s="43"/>
      <c r="E6" s="43"/>
      <c r="F6" s="43"/>
      <c r="G6" s="43"/>
      <c r="H6" s="43"/>
      <c r="I6" s="43"/>
      <c r="J6" s="43"/>
      <c r="K6" s="43"/>
      <c r="L6" s="44"/>
      <c r="M6" s="24" t="s">
        <v>5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6"/>
    </row>
    <row r="7" spans="1:42" ht="12.75">
      <c r="A7" s="49"/>
      <c r="B7" s="46"/>
      <c r="C7" s="27"/>
      <c r="D7" s="28"/>
      <c r="E7" s="28"/>
      <c r="F7" s="28"/>
      <c r="G7" s="28"/>
      <c r="H7" s="28"/>
      <c r="I7" s="28"/>
      <c r="J7" s="28"/>
      <c r="K7" s="28"/>
      <c r="L7" s="29"/>
      <c r="M7" s="27" t="s">
        <v>14</v>
      </c>
      <c r="N7" s="28"/>
      <c r="O7" s="28"/>
      <c r="P7" s="28"/>
      <c r="Q7" s="28"/>
      <c r="R7" s="28"/>
      <c r="S7" s="28"/>
      <c r="T7" s="28"/>
      <c r="U7" s="28"/>
      <c r="V7" s="29"/>
      <c r="W7" s="27" t="s">
        <v>15</v>
      </c>
      <c r="X7" s="28"/>
      <c r="Y7" s="28"/>
      <c r="Z7" s="28"/>
      <c r="AA7" s="28"/>
      <c r="AB7" s="28"/>
      <c r="AC7" s="28"/>
      <c r="AD7" s="28"/>
      <c r="AE7" s="28"/>
      <c r="AF7" s="29"/>
      <c r="AG7" s="27" t="s">
        <v>16</v>
      </c>
      <c r="AH7" s="28"/>
      <c r="AI7" s="28"/>
      <c r="AJ7" s="28"/>
      <c r="AK7" s="28"/>
      <c r="AL7" s="28"/>
      <c r="AM7" s="28"/>
      <c r="AN7" s="28"/>
      <c r="AO7" s="28"/>
      <c r="AP7" s="29"/>
    </row>
    <row r="8" spans="1:42" ht="12.75">
      <c r="A8" s="49"/>
      <c r="B8" s="46"/>
      <c r="C8" s="27" t="s">
        <v>10</v>
      </c>
      <c r="D8" s="28"/>
      <c r="E8" s="28"/>
      <c r="F8" s="28"/>
      <c r="G8" s="28"/>
      <c r="H8" s="28" t="s">
        <v>11</v>
      </c>
      <c r="I8" s="28"/>
      <c r="J8" s="28"/>
      <c r="K8" s="28"/>
      <c r="L8" s="29"/>
      <c r="M8" s="27" t="s">
        <v>10</v>
      </c>
      <c r="N8" s="28"/>
      <c r="O8" s="28"/>
      <c r="P8" s="28"/>
      <c r="Q8" s="28"/>
      <c r="R8" s="28" t="s">
        <v>11</v>
      </c>
      <c r="S8" s="28"/>
      <c r="T8" s="28"/>
      <c r="U8" s="28"/>
      <c r="V8" s="29"/>
      <c r="W8" s="27" t="s">
        <v>10</v>
      </c>
      <c r="X8" s="28"/>
      <c r="Y8" s="28"/>
      <c r="Z8" s="28"/>
      <c r="AA8" s="28"/>
      <c r="AB8" s="28" t="s">
        <v>11</v>
      </c>
      <c r="AC8" s="28"/>
      <c r="AD8" s="28"/>
      <c r="AE8" s="28"/>
      <c r="AF8" s="29"/>
      <c r="AG8" s="27" t="s">
        <v>10</v>
      </c>
      <c r="AH8" s="28"/>
      <c r="AI8" s="28"/>
      <c r="AJ8" s="28"/>
      <c r="AK8" s="28"/>
      <c r="AL8" s="28" t="s">
        <v>11</v>
      </c>
      <c r="AM8" s="28"/>
      <c r="AN8" s="28"/>
      <c r="AO8" s="28"/>
      <c r="AP8" s="29"/>
    </row>
    <row r="9" spans="1:42" ht="12.75">
      <c r="A9" s="49"/>
      <c r="B9" s="46"/>
      <c r="C9" s="30" t="s">
        <v>4</v>
      </c>
      <c r="D9" s="32" t="s">
        <v>12</v>
      </c>
      <c r="E9" s="33"/>
      <c r="F9" s="33"/>
      <c r="G9" s="34"/>
      <c r="H9" s="35" t="s">
        <v>4</v>
      </c>
      <c r="I9" s="32" t="s">
        <v>12</v>
      </c>
      <c r="J9" s="33"/>
      <c r="K9" s="33"/>
      <c r="L9" s="37"/>
      <c r="M9" s="30" t="s">
        <v>4</v>
      </c>
      <c r="N9" s="32" t="s">
        <v>12</v>
      </c>
      <c r="O9" s="33"/>
      <c r="P9" s="33"/>
      <c r="Q9" s="34"/>
      <c r="R9" s="35" t="s">
        <v>4</v>
      </c>
      <c r="S9" s="32" t="s">
        <v>12</v>
      </c>
      <c r="T9" s="33"/>
      <c r="U9" s="33"/>
      <c r="V9" s="37"/>
      <c r="W9" s="30" t="s">
        <v>4</v>
      </c>
      <c r="X9" s="32" t="s">
        <v>12</v>
      </c>
      <c r="Y9" s="33"/>
      <c r="Z9" s="33"/>
      <c r="AA9" s="34"/>
      <c r="AB9" s="35" t="s">
        <v>4</v>
      </c>
      <c r="AC9" s="32" t="s">
        <v>12</v>
      </c>
      <c r="AD9" s="33"/>
      <c r="AE9" s="33"/>
      <c r="AF9" s="37"/>
      <c r="AG9" s="30" t="s">
        <v>4</v>
      </c>
      <c r="AH9" s="32" t="s">
        <v>12</v>
      </c>
      <c r="AI9" s="33"/>
      <c r="AJ9" s="33"/>
      <c r="AK9" s="34"/>
      <c r="AL9" s="35" t="s">
        <v>4</v>
      </c>
      <c r="AM9" s="32" t="s">
        <v>12</v>
      </c>
      <c r="AN9" s="33"/>
      <c r="AO9" s="33"/>
      <c r="AP9" s="37"/>
    </row>
    <row r="10" spans="1:42" ht="12.75">
      <c r="A10" s="31"/>
      <c r="B10" s="47"/>
      <c r="C10" s="31"/>
      <c r="D10" s="15" t="s">
        <v>6</v>
      </c>
      <c r="E10" s="15" t="s">
        <v>7</v>
      </c>
      <c r="F10" s="15" t="s">
        <v>8</v>
      </c>
      <c r="G10" s="15" t="s">
        <v>9</v>
      </c>
      <c r="H10" s="36"/>
      <c r="I10" s="15" t="s">
        <v>6</v>
      </c>
      <c r="J10" s="15" t="s">
        <v>7</v>
      </c>
      <c r="K10" s="15" t="s">
        <v>8</v>
      </c>
      <c r="L10" s="16" t="s">
        <v>9</v>
      </c>
      <c r="M10" s="31"/>
      <c r="N10" s="15" t="s">
        <v>6</v>
      </c>
      <c r="O10" s="15" t="s">
        <v>7</v>
      </c>
      <c r="P10" s="15" t="s">
        <v>8</v>
      </c>
      <c r="Q10" s="15" t="s">
        <v>9</v>
      </c>
      <c r="R10" s="36"/>
      <c r="S10" s="15" t="s">
        <v>6</v>
      </c>
      <c r="T10" s="15" t="s">
        <v>7</v>
      </c>
      <c r="U10" s="15" t="s">
        <v>8</v>
      </c>
      <c r="V10" s="16" t="s">
        <v>9</v>
      </c>
      <c r="W10" s="31"/>
      <c r="X10" s="15" t="s">
        <v>6</v>
      </c>
      <c r="Y10" s="15" t="s">
        <v>7</v>
      </c>
      <c r="Z10" s="15" t="s">
        <v>8</v>
      </c>
      <c r="AA10" s="15" t="s">
        <v>9</v>
      </c>
      <c r="AB10" s="36"/>
      <c r="AC10" s="15" t="s">
        <v>6</v>
      </c>
      <c r="AD10" s="15" t="s">
        <v>7</v>
      </c>
      <c r="AE10" s="15" t="s">
        <v>8</v>
      </c>
      <c r="AF10" s="16" t="s">
        <v>9</v>
      </c>
      <c r="AG10" s="31"/>
      <c r="AH10" s="15" t="s">
        <v>6</v>
      </c>
      <c r="AI10" s="15" t="s">
        <v>7</v>
      </c>
      <c r="AJ10" s="15" t="s">
        <v>8</v>
      </c>
      <c r="AK10" s="15" t="s">
        <v>9</v>
      </c>
      <c r="AL10" s="36"/>
      <c r="AM10" s="15" t="s">
        <v>6</v>
      </c>
      <c r="AN10" s="15" t="s">
        <v>7</v>
      </c>
      <c r="AO10" s="15" t="s">
        <v>8</v>
      </c>
      <c r="AP10" s="16" t="s">
        <v>9</v>
      </c>
    </row>
    <row r="11" spans="1:42" ht="76.5">
      <c r="A11" s="4">
        <v>1</v>
      </c>
      <c r="B11" s="5" t="s">
        <v>1</v>
      </c>
      <c r="C11" s="8">
        <f>SUM(D11:G11)</f>
        <v>28557.62</v>
      </c>
      <c r="D11" s="13">
        <v>0.126</v>
      </c>
      <c r="E11" s="14">
        <v>0</v>
      </c>
      <c r="F11" s="13">
        <v>1321.701</v>
      </c>
      <c r="G11" s="13">
        <f>30747.426-3511.633</f>
        <v>27235.792999999998</v>
      </c>
      <c r="H11" s="12">
        <f>SUM(I11:L11)</f>
        <v>0</v>
      </c>
      <c r="I11" s="13"/>
      <c r="J11" s="13"/>
      <c r="K11" s="13"/>
      <c r="L11" s="17"/>
      <c r="M11" s="8">
        <f>SUM(N11:Q11)</f>
        <v>28557.62</v>
      </c>
      <c r="N11" s="12">
        <f aca="true" t="shared" si="0" ref="N11:Q13">D11-X11-AH11</f>
        <v>0.126</v>
      </c>
      <c r="O11" s="12">
        <f t="shared" si="0"/>
        <v>0</v>
      </c>
      <c r="P11" s="12">
        <f t="shared" si="0"/>
        <v>1321.701</v>
      </c>
      <c r="Q11" s="12">
        <f t="shared" si="0"/>
        <v>27235.792999999998</v>
      </c>
      <c r="R11" s="12">
        <f>SUM(S11:V11)</f>
        <v>0</v>
      </c>
      <c r="S11" s="12">
        <f aca="true" t="shared" si="1" ref="S11:V13">I11-AC11-AM11</f>
        <v>0</v>
      </c>
      <c r="T11" s="12">
        <f t="shared" si="1"/>
        <v>0</v>
      </c>
      <c r="U11" s="12">
        <f t="shared" si="1"/>
        <v>0</v>
      </c>
      <c r="V11" s="12">
        <f t="shared" si="1"/>
        <v>0</v>
      </c>
      <c r="W11" s="8">
        <f>SUM(X11:AA11)</f>
        <v>0</v>
      </c>
      <c r="X11" s="13"/>
      <c r="Y11" s="13"/>
      <c r="Z11" s="13"/>
      <c r="AA11" s="13"/>
      <c r="AB11" s="12">
        <f>SUM(AC11:AF11)</f>
        <v>0</v>
      </c>
      <c r="AC11" s="13"/>
      <c r="AD11" s="13"/>
      <c r="AE11" s="13"/>
      <c r="AF11" s="17"/>
      <c r="AG11" s="8">
        <f>SUM(AH11:AK11)</f>
        <v>0</v>
      </c>
      <c r="AH11" s="13"/>
      <c r="AI11" s="13"/>
      <c r="AJ11" s="13"/>
      <c r="AK11" s="13"/>
      <c r="AL11" s="12">
        <f>SUM(AM11:AP11)</f>
        <v>0</v>
      </c>
      <c r="AM11" s="13"/>
      <c r="AN11" s="13"/>
      <c r="AO11" s="13"/>
      <c r="AP11" s="17"/>
    </row>
    <row r="12" spans="1:42" ht="114.75">
      <c r="A12" s="4">
        <v>2</v>
      </c>
      <c r="B12" s="5" t="s">
        <v>13</v>
      </c>
      <c r="C12" s="8">
        <f>SUM(D12:G12)</f>
        <v>22296.396999999997</v>
      </c>
      <c r="D12" s="13">
        <v>152.688</v>
      </c>
      <c r="E12" s="13">
        <v>0</v>
      </c>
      <c r="F12" s="13">
        <v>1471.352</v>
      </c>
      <c r="G12" s="13">
        <f>17160.724+3511.633</f>
        <v>20672.356999999996</v>
      </c>
      <c r="H12" s="12">
        <f>SUM(I12:L12)</f>
        <v>0</v>
      </c>
      <c r="I12" s="13"/>
      <c r="J12" s="13"/>
      <c r="K12" s="13"/>
      <c r="L12" s="17"/>
      <c r="M12" s="8">
        <f>SUM(N12:Q12)</f>
        <v>22296.396999999997</v>
      </c>
      <c r="N12" s="12">
        <f t="shared" si="0"/>
        <v>152.688</v>
      </c>
      <c r="O12" s="12">
        <f t="shared" si="0"/>
        <v>0</v>
      </c>
      <c r="P12" s="12">
        <f t="shared" si="0"/>
        <v>1471.352</v>
      </c>
      <c r="Q12" s="12">
        <f t="shared" si="0"/>
        <v>20672.356999999996</v>
      </c>
      <c r="R12" s="12">
        <f>SUM(S12:V12)</f>
        <v>0</v>
      </c>
      <c r="S12" s="12">
        <f t="shared" si="1"/>
        <v>0</v>
      </c>
      <c r="T12" s="12">
        <f t="shared" si="1"/>
        <v>0</v>
      </c>
      <c r="U12" s="12">
        <f t="shared" si="1"/>
        <v>0</v>
      </c>
      <c r="V12" s="12">
        <f t="shared" si="1"/>
        <v>0</v>
      </c>
      <c r="W12" s="8">
        <f>SUM(X12:AA12)</f>
        <v>0</v>
      </c>
      <c r="X12" s="13"/>
      <c r="Y12" s="13"/>
      <c r="Z12" s="13"/>
      <c r="AA12" s="13"/>
      <c r="AB12" s="12">
        <f>SUM(AC12:AF12)</f>
        <v>0</v>
      </c>
      <c r="AC12" s="13"/>
      <c r="AD12" s="13"/>
      <c r="AE12" s="13"/>
      <c r="AF12" s="17"/>
      <c r="AG12" s="8">
        <f>SUM(AH12:AK12)</f>
        <v>0</v>
      </c>
      <c r="AH12" s="13"/>
      <c r="AI12" s="13"/>
      <c r="AJ12" s="13"/>
      <c r="AK12" s="13"/>
      <c r="AL12" s="12">
        <f>SUM(AM12:AP12)</f>
        <v>0</v>
      </c>
      <c r="AM12" s="13"/>
      <c r="AN12" s="13"/>
      <c r="AO12" s="13"/>
      <c r="AP12" s="17"/>
    </row>
    <row r="13" spans="1:42" ht="12.75">
      <c r="A13" s="4">
        <v>3</v>
      </c>
      <c r="B13" s="5" t="s">
        <v>2</v>
      </c>
      <c r="C13" s="8">
        <f>SUM(D13:G13)</f>
        <v>89736.537</v>
      </c>
      <c r="D13" s="13">
        <v>19523.769</v>
      </c>
      <c r="E13" s="13">
        <v>165.781</v>
      </c>
      <c r="F13" s="13">
        <v>44337.233</v>
      </c>
      <c r="G13" s="13">
        <v>25709.754</v>
      </c>
      <c r="H13" s="12">
        <f>SUM(I13:L13)</f>
        <v>47391</v>
      </c>
      <c r="I13" s="18">
        <v>25320</v>
      </c>
      <c r="J13" s="18">
        <v>132</v>
      </c>
      <c r="K13" s="18">
        <v>20533</v>
      </c>
      <c r="L13" s="19">
        <v>1406</v>
      </c>
      <c r="M13" s="8">
        <f>SUM(N13:Q13)</f>
        <v>88760.433</v>
      </c>
      <c r="N13" s="12">
        <f t="shared" si="0"/>
        <v>18695.958</v>
      </c>
      <c r="O13" s="12">
        <f t="shared" si="0"/>
        <v>165.781</v>
      </c>
      <c r="P13" s="12">
        <f t="shared" si="0"/>
        <v>44188.94</v>
      </c>
      <c r="Q13" s="12">
        <f t="shared" si="0"/>
        <v>25709.754</v>
      </c>
      <c r="R13" s="12">
        <f>SUM(S13:V13)</f>
        <v>47391</v>
      </c>
      <c r="S13" s="12">
        <f t="shared" si="1"/>
        <v>25320</v>
      </c>
      <c r="T13" s="12">
        <f t="shared" si="1"/>
        <v>132</v>
      </c>
      <c r="U13" s="12">
        <f t="shared" si="1"/>
        <v>20533</v>
      </c>
      <c r="V13" s="12">
        <f t="shared" si="1"/>
        <v>1406</v>
      </c>
      <c r="W13" s="8">
        <f>SUM(X13:AA13)</f>
        <v>0</v>
      </c>
      <c r="X13" s="13"/>
      <c r="Y13" s="13"/>
      <c r="Z13" s="13"/>
      <c r="AA13" s="13"/>
      <c r="AB13" s="12">
        <f>SUM(AC13:AF13)</f>
        <v>0</v>
      </c>
      <c r="AC13" s="13"/>
      <c r="AD13" s="13"/>
      <c r="AE13" s="13"/>
      <c r="AF13" s="17"/>
      <c r="AG13" s="8">
        <f>SUM(AH13:AK13)</f>
        <v>976.104</v>
      </c>
      <c r="AH13" s="13">
        <v>827.811</v>
      </c>
      <c r="AI13" s="13">
        <v>0</v>
      </c>
      <c r="AJ13" s="13">
        <v>148.293</v>
      </c>
      <c r="AK13" s="13">
        <v>0</v>
      </c>
      <c r="AL13" s="12">
        <f>SUM(AM13:AP13)</f>
        <v>0</v>
      </c>
      <c r="AM13" s="13"/>
      <c r="AN13" s="13"/>
      <c r="AO13" s="13"/>
      <c r="AP13" s="17"/>
    </row>
    <row r="14" spans="1:42" ht="38.25">
      <c r="A14" s="4">
        <v>4</v>
      </c>
      <c r="B14" s="5" t="s">
        <v>3</v>
      </c>
      <c r="C14" s="8">
        <f>SUM(D14:G14)</f>
        <v>16684.927</v>
      </c>
      <c r="D14" s="20">
        <v>16684.927</v>
      </c>
      <c r="E14" s="21"/>
      <c r="F14" s="21"/>
      <c r="G14" s="22"/>
      <c r="H14" s="12">
        <f>SUM(I14:L14)</f>
        <v>0</v>
      </c>
      <c r="I14" s="20"/>
      <c r="J14" s="21"/>
      <c r="K14" s="21"/>
      <c r="L14" s="23"/>
      <c r="M14" s="8">
        <f>SUM(N14:Q14)</f>
        <v>16536.902</v>
      </c>
      <c r="N14" s="38">
        <f>D14-X14-AH14</f>
        <v>16536.902</v>
      </c>
      <c r="O14" s="39"/>
      <c r="P14" s="39"/>
      <c r="Q14" s="40"/>
      <c r="R14" s="12">
        <f>SUM(S14:V14)</f>
        <v>0</v>
      </c>
      <c r="S14" s="38">
        <f>I14-AC14-AM14</f>
        <v>0</v>
      </c>
      <c r="T14" s="39"/>
      <c r="U14" s="39"/>
      <c r="V14" s="40"/>
      <c r="W14" s="8">
        <f>SUM(X14:AA14)</f>
        <v>69.025</v>
      </c>
      <c r="X14" s="20">
        <v>69.025</v>
      </c>
      <c r="Y14" s="21"/>
      <c r="Z14" s="21"/>
      <c r="AA14" s="22"/>
      <c r="AB14" s="12">
        <f>SUM(AC14:AF14)</f>
        <v>0</v>
      </c>
      <c r="AC14" s="20"/>
      <c r="AD14" s="21"/>
      <c r="AE14" s="21"/>
      <c r="AF14" s="23"/>
      <c r="AG14" s="8">
        <f>SUM(AH14:AK14)</f>
        <v>79</v>
      </c>
      <c r="AH14" s="20">
        <v>79</v>
      </c>
      <c r="AI14" s="21"/>
      <c r="AJ14" s="21"/>
      <c r="AK14" s="22"/>
      <c r="AL14" s="12">
        <f>SUM(AM14:AP14)</f>
        <v>0</v>
      </c>
      <c r="AM14" s="20"/>
      <c r="AN14" s="21"/>
      <c r="AO14" s="21"/>
      <c r="AP14" s="23"/>
    </row>
    <row r="15" spans="1:42" ht="13.5" thickBot="1">
      <c r="A15" s="6">
        <v>5</v>
      </c>
      <c r="B15" s="7" t="s">
        <v>4</v>
      </c>
      <c r="C15" s="9">
        <f>SUM(D15:G15)</f>
        <v>157275.48099999997</v>
      </c>
      <c r="D15" s="10">
        <f>SUM(D11:D14)</f>
        <v>36361.509999999995</v>
      </c>
      <c r="E15" s="10">
        <f>SUM(E11:E14)</f>
        <v>165.781</v>
      </c>
      <c r="F15" s="10">
        <f>SUM(F11:F14)</f>
        <v>47130.286</v>
      </c>
      <c r="G15" s="10">
        <f>SUM(G11:G14)</f>
        <v>73617.904</v>
      </c>
      <c r="H15" s="10">
        <f>SUM(I15:L15)</f>
        <v>47391</v>
      </c>
      <c r="I15" s="10">
        <f>SUM(I11:I14)</f>
        <v>25320</v>
      </c>
      <c r="J15" s="10">
        <f>SUM(J11:J14)</f>
        <v>132</v>
      </c>
      <c r="K15" s="10">
        <f>SUM(K11:K14)</f>
        <v>20533</v>
      </c>
      <c r="L15" s="11">
        <f>SUM(L11:L14)</f>
        <v>1406</v>
      </c>
      <c r="M15" s="9">
        <f>SUM(N15:Q15)</f>
        <v>156151.352</v>
      </c>
      <c r="N15" s="10">
        <f>SUM(N11:N14)</f>
        <v>35385.674</v>
      </c>
      <c r="O15" s="10">
        <f>SUM(O11:O14)</f>
        <v>165.781</v>
      </c>
      <c r="P15" s="10">
        <f>SUM(P11:P14)</f>
        <v>46981.993</v>
      </c>
      <c r="Q15" s="10">
        <f>SUM(Q11:Q14)</f>
        <v>73617.904</v>
      </c>
      <c r="R15" s="10">
        <f>SUM(S15:V15)</f>
        <v>47391</v>
      </c>
      <c r="S15" s="10">
        <f>SUM(S11:S14)</f>
        <v>25320</v>
      </c>
      <c r="T15" s="10">
        <f>SUM(T11:T14)</f>
        <v>132</v>
      </c>
      <c r="U15" s="10">
        <f>SUM(U11:U14)</f>
        <v>20533</v>
      </c>
      <c r="V15" s="11">
        <f>SUM(V11:V14)</f>
        <v>1406</v>
      </c>
      <c r="W15" s="9">
        <f>SUM(X15:AA15)</f>
        <v>69.025</v>
      </c>
      <c r="X15" s="10">
        <f>SUM(X11:X14)</f>
        <v>69.025</v>
      </c>
      <c r="Y15" s="10">
        <f>SUM(Y11:Y14)</f>
        <v>0</v>
      </c>
      <c r="Z15" s="10">
        <f>SUM(Z11:Z14)</f>
        <v>0</v>
      </c>
      <c r="AA15" s="10">
        <f>SUM(AA11:AA14)</f>
        <v>0</v>
      </c>
      <c r="AB15" s="10">
        <f>SUM(AC15:AF15)</f>
        <v>0</v>
      </c>
      <c r="AC15" s="10">
        <f>SUM(AC11:AC14)</f>
        <v>0</v>
      </c>
      <c r="AD15" s="10">
        <f>SUM(AD11:AD14)</f>
        <v>0</v>
      </c>
      <c r="AE15" s="10">
        <f>SUM(AE11:AE14)</f>
        <v>0</v>
      </c>
      <c r="AF15" s="11">
        <f>SUM(AF11:AF14)</f>
        <v>0</v>
      </c>
      <c r="AG15" s="9">
        <f>SUM(AH15:AK15)</f>
        <v>1055.104</v>
      </c>
      <c r="AH15" s="10">
        <f>SUM(AH11:AH14)</f>
        <v>906.811</v>
      </c>
      <c r="AI15" s="10">
        <f>SUM(AI11:AI14)</f>
        <v>0</v>
      </c>
      <c r="AJ15" s="10">
        <f>SUM(AJ11:AJ14)</f>
        <v>148.293</v>
      </c>
      <c r="AK15" s="10">
        <f>SUM(AK11:AK14)</f>
        <v>0</v>
      </c>
      <c r="AL15" s="10">
        <f>SUM(AM15:AP15)</f>
        <v>0</v>
      </c>
      <c r="AM15" s="10">
        <f>SUM(AM11:AM14)</f>
        <v>0</v>
      </c>
      <c r="AN15" s="10">
        <f>SUM(AN11:AN14)</f>
        <v>0</v>
      </c>
      <c r="AO15" s="10">
        <f>SUM(AO11:AO14)</f>
        <v>0</v>
      </c>
      <c r="AP15" s="11">
        <f>SUM(AP11:AP14)</f>
        <v>0</v>
      </c>
    </row>
  </sheetData>
  <sheetProtection/>
  <mergeCells count="40">
    <mergeCell ref="A2:AF2"/>
    <mergeCell ref="W9:W10"/>
    <mergeCell ref="X9:AA9"/>
    <mergeCell ref="AB9:AB10"/>
    <mergeCell ref="AC9:AF9"/>
    <mergeCell ref="W7:AF7"/>
    <mergeCell ref="W8:AA8"/>
    <mergeCell ref="C6:L7"/>
    <mergeCell ref="B6:B10"/>
    <mergeCell ref="A6:A10"/>
    <mergeCell ref="D14:G14"/>
    <mergeCell ref="I14:L14"/>
    <mergeCell ref="N14:Q14"/>
    <mergeCell ref="S14:V14"/>
    <mergeCell ref="X14:AA14"/>
    <mergeCell ref="AC14:AF14"/>
    <mergeCell ref="C9:C10"/>
    <mergeCell ref="D9:G9"/>
    <mergeCell ref="H9:H10"/>
    <mergeCell ref="C8:G8"/>
    <mergeCell ref="H8:L8"/>
    <mergeCell ref="I9:L9"/>
    <mergeCell ref="AB8:AF8"/>
    <mergeCell ref="M7:V7"/>
    <mergeCell ref="R8:V8"/>
    <mergeCell ref="N9:Q9"/>
    <mergeCell ref="R9:R10"/>
    <mergeCell ref="S9:V9"/>
    <mergeCell ref="M9:M10"/>
    <mergeCell ref="M8:Q8"/>
    <mergeCell ref="AH14:AK14"/>
    <mergeCell ref="AM14:AP14"/>
    <mergeCell ref="M6:AP6"/>
    <mergeCell ref="AG7:AP7"/>
    <mergeCell ref="AG8:AK8"/>
    <mergeCell ref="AL8:AP8"/>
    <mergeCell ref="AG9:AG10"/>
    <mergeCell ref="AH9:AK9"/>
    <mergeCell ref="AL9:AL10"/>
    <mergeCell ref="AM9:AP9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sbuser</dc:creator>
  <cp:keywords/>
  <dc:description/>
  <cp:lastModifiedBy>Николаева О.П.</cp:lastModifiedBy>
  <cp:lastPrinted>2013-09-12T06:46:46Z</cp:lastPrinted>
  <dcterms:created xsi:type="dcterms:W3CDTF">2010-09-07T10:20:06Z</dcterms:created>
  <dcterms:modified xsi:type="dcterms:W3CDTF">2015-05-12T12:30:55Z</dcterms:modified>
  <cp:category/>
  <cp:version/>
  <cp:contentType/>
  <cp:contentStatus/>
</cp:coreProperties>
</file>