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550"/>
  </bookViews>
  <sheets>
    <sheet name="Лист1" sheetId="1" r:id="rId1"/>
  </sheets>
  <definedNames>
    <definedName name="_xlnm.Print_Area" localSheetId="0">Лист1!$A$1:$Y$49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Q11" i="1"/>
  <c r="Q12" i="1"/>
  <c r="Q13" i="1"/>
  <c r="Q14" i="1"/>
  <c r="Q15" i="1"/>
  <c r="Q16" i="1"/>
  <c r="Q17" i="1"/>
  <c r="Q18" i="1"/>
  <c r="Q19" i="1"/>
  <c r="Q20" i="1"/>
  <c r="Q21" i="1"/>
  <c r="Q10" i="1"/>
  <c r="Q9" i="1"/>
  <c r="R10" i="1" l="1"/>
  <c r="R11" i="1"/>
  <c r="R12" i="1"/>
  <c r="R13" i="1"/>
  <c r="R14" i="1"/>
  <c r="R15" i="1"/>
  <c r="R16" i="1"/>
  <c r="R17" i="1"/>
  <c r="R18" i="1"/>
  <c r="R19" i="1"/>
  <c r="R20" i="1"/>
  <c r="R21" i="1"/>
  <c r="R9" i="1"/>
  <c r="O10" i="1"/>
  <c r="O11" i="1"/>
  <c r="O12" i="1"/>
  <c r="O13" i="1"/>
  <c r="O14" i="1"/>
  <c r="O15" i="1"/>
  <c r="O16" i="1"/>
  <c r="O17" i="1"/>
  <c r="O18" i="1"/>
  <c r="O19" i="1"/>
  <c r="O20" i="1"/>
  <c r="O21" i="1"/>
  <c r="O9" i="1"/>
  <c r="M11" i="1"/>
  <c r="M12" i="1"/>
  <c r="M13" i="1"/>
  <c r="M14" i="1"/>
  <c r="M15" i="1"/>
  <c r="M16" i="1"/>
  <c r="M17" i="1"/>
  <c r="M18" i="1"/>
  <c r="M19" i="1"/>
  <c r="M20" i="1"/>
  <c r="M21" i="1"/>
  <c r="M10" i="1"/>
  <c r="M9" i="1"/>
  <c r="K11" i="1"/>
  <c r="S11" i="1" s="1"/>
  <c r="T11" i="1" s="1"/>
  <c r="K12" i="1"/>
  <c r="S12" i="1" s="1"/>
  <c r="T12" i="1" s="1"/>
  <c r="K13" i="1"/>
  <c r="S13" i="1" s="1"/>
  <c r="T13" i="1" s="1"/>
  <c r="K14" i="1"/>
  <c r="S14" i="1" s="1"/>
  <c r="T14" i="1" s="1"/>
  <c r="K15" i="1"/>
  <c r="S15" i="1" s="1"/>
  <c r="T15" i="1" s="1"/>
  <c r="K16" i="1"/>
  <c r="S16" i="1" s="1"/>
  <c r="T16" i="1" s="1"/>
  <c r="K17" i="1"/>
  <c r="S17" i="1" s="1"/>
  <c r="T17" i="1" s="1"/>
  <c r="K18" i="1"/>
  <c r="S18" i="1" s="1"/>
  <c r="T18" i="1" s="1"/>
  <c r="K19" i="1"/>
  <c r="S19" i="1" s="1"/>
  <c r="T19" i="1" s="1"/>
  <c r="K20" i="1"/>
  <c r="S20" i="1" s="1"/>
  <c r="T20" i="1" s="1"/>
  <c r="K21" i="1"/>
  <c r="S21" i="1" s="1"/>
  <c r="T21" i="1" s="1"/>
  <c r="K10" i="1"/>
  <c r="S10" i="1" s="1"/>
  <c r="T10" i="1" s="1"/>
  <c r="K9" i="1"/>
  <c r="S9" i="1" s="1"/>
  <c r="T9" i="1" s="1"/>
  <c r="O22" i="1" l="1"/>
  <c r="M22" i="1"/>
  <c r="K22" i="1"/>
  <c r="T22" i="1" s="1"/>
  <c r="I22" i="1"/>
</calcChain>
</file>

<file path=xl/sharedStrings.xml><?xml version="1.0" encoding="utf-8"?>
<sst xmlns="http://schemas.openxmlformats.org/spreadsheetml/2006/main" count="60" uniqueCount="40">
  <si>
    <t>№ п/п</t>
  </si>
  <si>
    <t>Наименование каждой единицы товара, работы, услуги (марка, технические характеристики)</t>
  </si>
  <si>
    <t>Ед. изм.</t>
  </si>
  <si>
    <t>Кол-во в ед.изм</t>
  </si>
  <si>
    <t>Ставка НДС, %</t>
  </si>
  <si>
    <t>ИЦП</t>
  </si>
  <si>
    <t>Информация о ценах аналогичного договора за ед. изм., руб., без НДС</t>
  </si>
  <si>
    <t>Информация о рыночных ценах за ед. изм., руб., без НДС</t>
  </si>
  <si>
    <t>Минимальная стоимость, руб. без НДС</t>
  </si>
  <si>
    <t>Общая стоимость, руб. без НДС</t>
  </si>
  <si>
    <t>Общая стоимость, руб. с НДС</t>
  </si>
  <si>
    <t>2019/2020</t>
  </si>
  <si>
    <t>Наименование контрагента (№, дата договора)</t>
  </si>
  <si>
    <t>Цена за ед., руб. без НДС</t>
  </si>
  <si>
    <t>Стоимость, руб. без НДС</t>
  </si>
  <si>
    <t>ИТОГО</t>
  </si>
  <si>
    <r>
      <t xml:space="preserve">Минимальная цена за ед. </t>
    </r>
    <r>
      <rPr>
        <sz val="9"/>
        <color theme="1"/>
        <rFont val="Times New Roman"/>
        <family val="1"/>
        <charset val="204"/>
      </rPr>
      <t>изм.</t>
    </r>
    <r>
      <rPr>
        <sz val="9"/>
        <color rgb="FF000000"/>
        <rFont val="Times New Roman"/>
        <family val="1"/>
        <charset val="204"/>
      </rPr>
      <t>, руб. без НДС</t>
    </r>
  </si>
  <si>
    <t>шт.</t>
  </si>
  <si>
    <t>2020/2021</t>
  </si>
  <si>
    <t>РАСЧЕТ НМЦ МЕТОДОМ АНАЛИЗА РЫНКА</t>
  </si>
  <si>
    <t>Источник ценовой информации 1</t>
  </si>
  <si>
    <t>Источник ценовой информации 2</t>
  </si>
  <si>
    <t>Источник ценовой информации 3</t>
  </si>
  <si>
    <t>Приложение
к Обоснованию начальной (максимальной) цены договора</t>
  </si>
  <si>
    <t>Гардероб</t>
  </si>
  <si>
    <t xml:space="preserve">Стол оператора 1800х800х750 со стеклянной перегородкой
</t>
  </si>
  <si>
    <t xml:space="preserve">Стол оператора 1995х800х750 со стеклянной перегородкой
</t>
  </si>
  <si>
    <t xml:space="preserve">Стеклянная перегородка настольная
</t>
  </si>
  <si>
    <t xml:space="preserve">Стеклянная перегородка настольная (угловая)
</t>
  </si>
  <si>
    <t xml:space="preserve">Стойка кассира 5600 *400*1200 из ЛДСП и стеклянной перегородкой
</t>
  </si>
  <si>
    <t xml:space="preserve">Стол кассира 1360*650*750
</t>
  </si>
  <si>
    <t xml:space="preserve">Стол 1400*800*750
</t>
  </si>
  <si>
    <t xml:space="preserve">Стеллаж для документов 1400х430х1800
</t>
  </si>
  <si>
    <t xml:space="preserve">Стеллаж для документов 1400х430х900
</t>
  </si>
  <si>
    <t xml:space="preserve">Тумба выкатная  3 ящика с замком, 400х440х550 
</t>
  </si>
  <si>
    <t xml:space="preserve">Сектор угловой 800*800*750
</t>
  </si>
  <si>
    <t xml:space="preserve">Стойка для оформления документов
</t>
  </si>
  <si>
    <t xml:space="preserve">Изготовление и поставка  мебели
</t>
  </si>
  <si>
    <t>Дата расчета: 27.12.2021</t>
  </si>
  <si>
    <t>Источник ценовой информации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</si>
</sst>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view="pageBreakPreview" zoomScaleNormal="100" zoomScaleSheetLayoutView="100" workbookViewId="0">
      <selection sqref="A1:U24"/>
    </sheetView>
  </sheetViews>
  <sheetFormatPr defaultRowHeight="15" x14ac:dyDescent="0.25"/>
  <cols>
    <col min="1" max="1" width="5.85546875" customWidth="1"/>
    <col min="2" max="2" width="32.140625" customWidth="1"/>
    <col min="3" max="3" width="7.42578125" customWidth="1"/>
    <col min="4" max="4" width="6.28515625" customWidth="1"/>
    <col min="5" max="5" width="7" customWidth="1"/>
    <col min="6" max="6" width="7.42578125" hidden="1" customWidth="1"/>
    <col min="7" max="7" width="8.28515625" hidden="1" customWidth="1"/>
    <col min="8" max="8" width="10.7109375" hidden="1" customWidth="1"/>
    <col min="9" max="9" width="13" hidden="1" customWidth="1"/>
    <col min="10" max="10" width="9.5703125" customWidth="1"/>
    <col min="11" max="11" width="9.7109375" customWidth="1"/>
    <col min="12" max="12" width="8.7109375" customWidth="1"/>
    <col min="13" max="13" width="9.42578125" customWidth="1"/>
    <col min="14" max="14" width="9.5703125" customWidth="1"/>
    <col min="15" max="15" width="9" customWidth="1"/>
    <col min="16" max="16" width="8.28515625" customWidth="1"/>
    <col min="17" max="17" width="10.28515625" customWidth="1"/>
    <col min="18" max="18" width="8.42578125" customWidth="1"/>
    <col min="19" max="19" width="13.5703125" customWidth="1"/>
    <col min="20" max="20" width="13.85546875" customWidth="1"/>
    <col min="21" max="21" width="12.7109375" customWidth="1"/>
    <col min="22" max="22" width="0.140625" customWidth="1"/>
    <col min="23" max="25" width="9.140625" hidden="1" customWidth="1"/>
  </cols>
  <sheetData>
    <row r="1" spans="1:29" x14ac:dyDescent="0.25">
      <c r="S1" s="29" t="s">
        <v>23</v>
      </c>
      <c r="T1" s="30"/>
      <c r="U1" s="30"/>
      <c r="V1" s="3"/>
      <c r="W1" s="3"/>
      <c r="X1" s="3"/>
      <c r="Y1" s="31"/>
      <c r="Z1" s="32"/>
      <c r="AA1" s="32"/>
      <c r="AB1" s="32"/>
      <c r="AC1" s="32"/>
    </row>
    <row r="2" spans="1:29" ht="30.75" customHeight="1" x14ac:dyDescent="0.25">
      <c r="S2" s="30"/>
      <c r="T2" s="30"/>
      <c r="U2" s="30"/>
      <c r="V2" s="4"/>
      <c r="W2" s="4"/>
      <c r="X2" s="4"/>
      <c r="Y2" s="32"/>
      <c r="Z2" s="32"/>
      <c r="AA2" s="32"/>
      <c r="AB2" s="32"/>
      <c r="AC2" s="32"/>
    </row>
    <row r="3" spans="1:29" x14ac:dyDescent="0.25">
      <c r="A3" s="33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5"/>
      <c r="W3" s="5"/>
      <c r="X3" s="5"/>
      <c r="Y3" s="5"/>
      <c r="Z3" s="5"/>
      <c r="AA3" s="5"/>
      <c r="AB3" s="5"/>
      <c r="AC3" s="3"/>
    </row>
    <row r="4" spans="1:29" ht="29.25" customHeight="1" x14ac:dyDescent="0.25">
      <c r="A4" s="35" t="s">
        <v>37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6"/>
      <c r="W4" s="6"/>
      <c r="X4" s="6"/>
      <c r="Y4" s="6"/>
      <c r="Z4" s="6"/>
      <c r="AA4" s="6"/>
      <c r="AB4" s="6"/>
      <c r="AC4" s="3"/>
    </row>
    <row r="5" spans="1:29" ht="33.75" customHeight="1" x14ac:dyDescent="0.25">
      <c r="A5" s="39" t="s">
        <v>0</v>
      </c>
      <c r="B5" s="39" t="s">
        <v>1</v>
      </c>
      <c r="C5" s="40" t="s">
        <v>2</v>
      </c>
      <c r="D5" s="40" t="s">
        <v>3</v>
      </c>
      <c r="E5" s="44" t="s">
        <v>4</v>
      </c>
      <c r="F5" s="39" t="s">
        <v>5</v>
      </c>
      <c r="G5" s="39"/>
      <c r="H5" s="39" t="s">
        <v>6</v>
      </c>
      <c r="I5" s="39"/>
      <c r="J5" s="37" t="s">
        <v>7</v>
      </c>
      <c r="K5" s="38"/>
      <c r="L5" s="38"/>
      <c r="M5" s="38"/>
      <c r="N5" s="38"/>
      <c r="O5" s="38"/>
      <c r="P5" s="11"/>
      <c r="Q5" s="11"/>
      <c r="R5" s="39" t="s">
        <v>16</v>
      </c>
      <c r="S5" s="39" t="s">
        <v>8</v>
      </c>
      <c r="T5" s="39" t="s">
        <v>9</v>
      </c>
      <c r="U5" s="39" t="s">
        <v>10</v>
      </c>
    </row>
    <row r="6" spans="1:29" ht="43.5" customHeight="1" x14ac:dyDescent="0.25">
      <c r="A6" s="39"/>
      <c r="B6" s="39"/>
      <c r="C6" s="40"/>
      <c r="D6" s="40"/>
      <c r="E6" s="44"/>
      <c r="F6" s="40" t="s">
        <v>11</v>
      </c>
      <c r="G6" s="40" t="s">
        <v>18</v>
      </c>
      <c r="H6" s="39" t="s">
        <v>12</v>
      </c>
      <c r="I6" s="39"/>
      <c r="J6" s="41" t="s">
        <v>20</v>
      </c>
      <c r="K6" s="42"/>
      <c r="L6" s="41" t="s">
        <v>21</v>
      </c>
      <c r="M6" s="43"/>
      <c r="N6" s="26" t="s">
        <v>22</v>
      </c>
      <c r="O6" s="27"/>
      <c r="P6" s="26" t="s">
        <v>39</v>
      </c>
      <c r="Q6" s="27"/>
      <c r="R6" s="39"/>
      <c r="S6" s="39"/>
      <c r="T6" s="39"/>
      <c r="U6" s="39"/>
    </row>
    <row r="7" spans="1:29" ht="36" x14ac:dyDescent="0.25">
      <c r="A7" s="39"/>
      <c r="B7" s="39"/>
      <c r="C7" s="40"/>
      <c r="D7" s="40"/>
      <c r="E7" s="44"/>
      <c r="F7" s="40"/>
      <c r="G7" s="40"/>
      <c r="H7" s="2" t="s">
        <v>13</v>
      </c>
      <c r="I7" s="2" t="s">
        <v>14</v>
      </c>
      <c r="J7" s="2" t="s">
        <v>13</v>
      </c>
      <c r="K7" s="2" t="s">
        <v>14</v>
      </c>
      <c r="L7" s="2" t="s">
        <v>13</v>
      </c>
      <c r="M7" s="2" t="s">
        <v>14</v>
      </c>
      <c r="N7" s="2" t="s">
        <v>13</v>
      </c>
      <c r="O7" s="2" t="s">
        <v>14</v>
      </c>
      <c r="P7" s="2" t="s">
        <v>13</v>
      </c>
      <c r="Q7" s="2" t="s">
        <v>14</v>
      </c>
      <c r="R7" s="39"/>
      <c r="S7" s="39"/>
      <c r="T7" s="39"/>
      <c r="U7" s="39"/>
    </row>
    <row r="8" spans="1:2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/>
      <c r="Q8" s="12"/>
      <c r="R8" s="12">
        <v>16</v>
      </c>
      <c r="S8" s="12">
        <v>17</v>
      </c>
      <c r="T8" s="12">
        <v>18</v>
      </c>
      <c r="U8" s="12">
        <v>19</v>
      </c>
    </row>
    <row r="9" spans="1:29" s="16" customFormat="1" ht="31.5" customHeight="1" x14ac:dyDescent="0.2">
      <c r="A9" s="14">
        <v>1</v>
      </c>
      <c r="B9" s="13" t="s">
        <v>25</v>
      </c>
      <c r="C9" s="13" t="s">
        <v>17</v>
      </c>
      <c r="D9" s="13">
        <v>9</v>
      </c>
      <c r="E9" s="25">
        <v>20</v>
      </c>
      <c r="F9" s="13"/>
      <c r="G9" s="13"/>
      <c r="H9" s="13"/>
      <c r="I9" s="13"/>
      <c r="J9" s="13">
        <v>14520</v>
      </c>
      <c r="K9" s="13">
        <f>J9*D9</f>
        <v>130680</v>
      </c>
      <c r="L9" s="13">
        <v>15600</v>
      </c>
      <c r="M9" s="15">
        <f>L9*D9</f>
        <v>140400</v>
      </c>
      <c r="N9" s="13">
        <v>15390</v>
      </c>
      <c r="O9" s="13">
        <f t="shared" ref="O9:O21" si="0">N9*D9</f>
        <v>138510</v>
      </c>
      <c r="P9" s="13">
        <v>16000</v>
      </c>
      <c r="Q9" s="13">
        <f>P9*D9</f>
        <v>144000</v>
      </c>
      <c r="R9" s="13">
        <f t="shared" ref="R9:R21" si="1">J9</f>
        <v>14520</v>
      </c>
      <c r="S9" s="13">
        <f t="shared" ref="S9:S21" si="2">K9</f>
        <v>130680</v>
      </c>
      <c r="T9" s="13">
        <f>S9</f>
        <v>130680</v>
      </c>
      <c r="U9" s="24">
        <v>156816</v>
      </c>
    </row>
    <row r="10" spans="1:29" s="16" customFormat="1" ht="36" x14ac:dyDescent="0.2">
      <c r="A10" s="13">
        <v>2</v>
      </c>
      <c r="B10" s="19" t="s">
        <v>26</v>
      </c>
      <c r="C10" s="13" t="s">
        <v>17</v>
      </c>
      <c r="D10" s="13">
        <v>1</v>
      </c>
      <c r="E10" s="13">
        <v>20</v>
      </c>
      <c r="F10" s="13"/>
      <c r="G10" s="13"/>
      <c r="H10" s="13"/>
      <c r="I10" s="13"/>
      <c r="J10" s="13">
        <v>15950</v>
      </c>
      <c r="K10" s="13">
        <f>J10*D10</f>
        <v>15950</v>
      </c>
      <c r="L10" s="13">
        <v>18000</v>
      </c>
      <c r="M10" s="15">
        <f>L10*D10</f>
        <v>18000</v>
      </c>
      <c r="N10" s="13">
        <v>16910</v>
      </c>
      <c r="O10" s="13">
        <f t="shared" si="0"/>
        <v>16910</v>
      </c>
      <c r="P10" s="13">
        <v>17600</v>
      </c>
      <c r="Q10" s="13">
        <f>P10*D10</f>
        <v>17600</v>
      </c>
      <c r="R10" s="13">
        <f t="shared" si="1"/>
        <v>15950</v>
      </c>
      <c r="S10" s="13">
        <f t="shared" si="2"/>
        <v>15950</v>
      </c>
      <c r="T10" s="13">
        <f t="shared" ref="T10:T21" si="3">S10</f>
        <v>15950</v>
      </c>
      <c r="U10" s="13">
        <v>19140</v>
      </c>
    </row>
    <row r="11" spans="1:29" s="16" customFormat="1" ht="19.5" customHeight="1" x14ac:dyDescent="0.2">
      <c r="A11" s="14">
        <v>3</v>
      </c>
      <c r="B11" s="13" t="s">
        <v>27</v>
      </c>
      <c r="C11" s="13" t="s">
        <v>17</v>
      </c>
      <c r="D11" s="13">
        <v>10</v>
      </c>
      <c r="E11" s="13">
        <v>20</v>
      </c>
      <c r="F11" s="13"/>
      <c r="G11" s="13"/>
      <c r="H11" s="13"/>
      <c r="I11" s="13"/>
      <c r="J11" s="13">
        <v>12720</v>
      </c>
      <c r="K11" s="13">
        <f t="shared" ref="K11:K21" si="4">J11*D11</f>
        <v>127200</v>
      </c>
      <c r="L11" s="13">
        <v>14000</v>
      </c>
      <c r="M11" s="15">
        <f t="shared" ref="M11:M21" si="5">L11*D11</f>
        <v>140000</v>
      </c>
      <c r="N11" s="13">
        <v>13480</v>
      </c>
      <c r="O11" s="13">
        <f t="shared" si="0"/>
        <v>134800</v>
      </c>
      <c r="P11" s="13">
        <v>14000</v>
      </c>
      <c r="Q11" s="13">
        <f t="shared" ref="Q11:Q21" si="6">P11*D11</f>
        <v>140000</v>
      </c>
      <c r="R11" s="13">
        <f t="shared" si="1"/>
        <v>12720</v>
      </c>
      <c r="S11" s="13">
        <f t="shared" si="2"/>
        <v>127200</v>
      </c>
      <c r="T11" s="13">
        <f t="shared" si="3"/>
        <v>127200</v>
      </c>
      <c r="U11" s="13">
        <v>152640</v>
      </c>
    </row>
    <row r="12" spans="1:29" s="16" customFormat="1" ht="24" x14ac:dyDescent="0.2">
      <c r="A12" s="14">
        <v>4</v>
      </c>
      <c r="B12" s="13" t="s">
        <v>28</v>
      </c>
      <c r="C12" s="13" t="s">
        <v>17</v>
      </c>
      <c r="D12" s="13">
        <v>2</v>
      </c>
      <c r="E12" s="13">
        <v>20</v>
      </c>
      <c r="F12" s="13"/>
      <c r="G12" s="13"/>
      <c r="H12" s="13"/>
      <c r="I12" s="13"/>
      <c r="J12" s="13">
        <v>11700</v>
      </c>
      <c r="K12" s="13">
        <f t="shared" si="4"/>
        <v>23400</v>
      </c>
      <c r="L12" s="13">
        <v>12000</v>
      </c>
      <c r="M12" s="15">
        <f t="shared" si="5"/>
        <v>24000</v>
      </c>
      <c r="N12" s="13">
        <v>12400</v>
      </c>
      <c r="O12" s="13">
        <f t="shared" si="0"/>
        <v>24800</v>
      </c>
      <c r="P12" s="13">
        <v>13000</v>
      </c>
      <c r="Q12" s="13">
        <f t="shared" si="6"/>
        <v>26000</v>
      </c>
      <c r="R12" s="13">
        <f t="shared" si="1"/>
        <v>11700</v>
      </c>
      <c r="S12" s="13">
        <f t="shared" si="2"/>
        <v>23400</v>
      </c>
      <c r="T12" s="13">
        <f t="shared" si="3"/>
        <v>23400</v>
      </c>
      <c r="U12" s="13">
        <v>28080</v>
      </c>
    </row>
    <row r="13" spans="1:29" s="16" customFormat="1" ht="32.25" customHeight="1" x14ac:dyDescent="0.2">
      <c r="A13" s="13">
        <v>5</v>
      </c>
      <c r="B13" s="13" t="s">
        <v>29</v>
      </c>
      <c r="C13" s="13" t="s">
        <v>17</v>
      </c>
      <c r="D13" s="13">
        <v>1</v>
      </c>
      <c r="E13" s="13">
        <v>20</v>
      </c>
      <c r="F13" s="13"/>
      <c r="G13" s="13"/>
      <c r="H13" s="13"/>
      <c r="I13" s="13"/>
      <c r="J13" s="13">
        <v>100300</v>
      </c>
      <c r="K13" s="13">
        <f t="shared" si="4"/>
        <v>100300</v>
      </c>
      <c r="L13" s="13">
        <v>115050</v>
      </c>
      <c r="M13" s="15">
        <f t="shared" si="5"/>
        <v>115050</v>
      </c>
      <c r="N13" s="13">
        <v>106320</v>
      </c>
      <c r="O13" s="13">
        <f t="shared" si="0"/>
        <v>106320</v>
      </c>
      <c r="P13" s="13">
        <v>110000</v>
      </c>
      <c r="Q13" s="13">
        <f t="shared" si="6"/>
        <v>110000</v>
      </c>
      <c r="R13" s="13">
        <f t="shared" si="1"/>
        <v>100300</v>
      </c>
      <c r="S13" s="13">
        <f t="shared" si="2"/>
        <v>100300</v>
      </c>
      <c r="T13" s="13">
        <f t="shared" si="3"/>
        <v>100300</v>
      </c>
      <c r="U13" s="13">
        <v>120360</v>
      </c>
    </row>
    <row r="14" spans="1:29" s="16" customFormat="1" ht="24" x14ac:dyDescent="0.2">
      <c r="A14" s="14">
        <v>6</v>
      </c>
      <c r="B14" s="13" t="s">
        <v>30</v>
      </c>
      <c r="C14" s="13" t="s">
        <v>17</v>
      </c>
      <c r="D14" s="13">
        <v>4</v>
      </c>
      <c r="E14" s="13">
        <v>20</v>
      </c>
      <c r="F14" s="13"/>
      <c r="G14" s="13"/>
      <c r="H14" s="13"/>
      <c r="I14" s="13"/>
      <c r="J14" s="13">
        <v>9240</v>
      </c>
      <c r="K14" s="13">
        <f t="shared" si="4"/>
        <v>36960</v>
      </c>
      <c r="L14" s="13">
        <v>9240</v>
      </c>
      <c r="M14" s="15">
        <f t="shared" si="5"/>
        <v>36960</v>
      </c>
      <c r="N14" s="13">
        <v>9790</v>
      </c>
      <c r="O14" s="13">
        <f t="shared" si="0"/>
        <v>39160</v>
      </c>
      <c r="P14" s="13">
        <v>10000</v>
      </c>
      <c r="Q14" s="13">
        <f t="shared" si="6"/>
        <v>40000</v>
      </c>
      <c r="R14" s="13">
        <f t="shared" si="1"/>
        <v>9240</v>
      </c>
      <c r="S14" s="13">
        <f t="shared" si="2"/>
        <v>36960</v>
      </c>
      <c r="T14" s="13">
        <f t="shared" si="3"/>
        <v>36960</v>
      </c>
      <c r="U14" s="13">
        <v>44352</v>
      </c>
    </row>
    <row r="15" spans="1:29" s="16" customFormat="1" ht="24" x14ac:dyDescent="0.2">
      <c r="A15" s="14">
        <v>7</v>
      </c>
      <c r="B15" s="13" t="s">
        <v>31</v>
      </c>
      <c r="C15" s="13" t="s">
        <v>17</v>
      </c>
      <c r="D15" s="13">
        <v>1</v>
      </c>
      <c r="E15" s="13">
        <v>20</v>
      </c>
      <c r="F15" s="13"/>
      <c r="G15" s="13"/>
      <c r="H15" s="13"/>
      <c r="I15" s="13"/>
      <c r="J15" s="13">
        <v>10670</v>
      </c>
      <c r="K15" s="13">
        <f t="shared" si="4"/>
        <v>10670</v>
      </c>
      <c r="L15" s="13">
        <v>10670</v>
      </c>
      <c r="M15" s="15">
        <f t="shared" si="5"/>
        <v>10670</v>
      </c>
      <c r="N15" s="13">
        <v>11310</v>
      </c>
      <c r="O15" s="13">
        <f t="shared" si="0"/>
        <v>11310</v>
      </c>
      <c r="P15" s="13">
        <v>12000</v>
      </c>
      <c r="Q15" s="13">
        <f t="shared" si="6"/>
        <v>12000</v>
      </c>
      <c r="R15" s="13">
        <f t="shared" si="1"/>
        <v>10670</v>
      </c>
      <c r="S15" s="13">
        <f t="shared" si="2"/>
        <v>10670</v>
      </c>
      <c r="T15" s="13">
        <f t="shared" si="3"/>
        <v>10670</v>
      </c>
      <c r="U15" s="13">
        <v>12804</v>
      </c>
    </row>
    <row r="16" spans="1:29" s="16" customFormat="1" ht="24" x14ac:dyDescent="0.2">
      <c r="A16" s="13">
        <v>8</v>
      </c>
      <c r="B16" s="13" t="s">
        <v>32</v>
      </c>
      <c r="C16" s="13" t="s">
        <v>17</v>
      </c>
      <c r="D16" s="13">
        <v>2</v>
      </c>
      <c r="E16" s="13">
        <v>20</v>
      </c>
      <c r="F16" s="13"/>
      <c r="G16" s="13"/>
      <c r="H16" s="13"/>
      <c r="I16" s="13"/>
      <c r="J16" s="13">
        <v>18810</v>
      </c>
      <c r="K16" s="13">
        <f t="shared" si="4"/>
        <v>37620</v>
      </c>
      <c r="L16" s="13">
        <v>21200</v>
      </c>
      <c r="M16" s="15">
        <f t="shared" si="5"/>
        <v>42400</v>
      </c>
      <c r="N16" s="13">
        <v>19940</v>
      </c>
      <c r="O16" s="13">
        <f t="shared" si="0"/>
        <v>39880</v>
      </c>
      <c r="P16" s="13">
        <v>20000</v>
      </c>
      <c r="Q16" s="13">
        <f t="shared" si="6"/>
        <v>40000</v>
      </c>
      <c r="R16" s="13">
        <f t="shared" si="1"/>
        <v>18810</v>
      </c>
      <c r="S16" s="13">
        <f t="shared" si="2"/>
        <v>37620</v>
      </c>
      <c r="T16" s="13">
        <f t="shared" si="3"/>
        <v>37620</v>
      </c>
      <c r="U16" s="13">
        <v>45144</v>
      </c>
    </row>
    <row r="17" spans="1:21" s="16" customFormat="1" ht="24" x14ac:dyDescent="0.2">
      <c r="A17" s="14">
        <v>9</v>
      </c>
      <c r="B17" s="13" t="s">
        <v>33</v>
      </c>
      <c r="C17" s="13" t="s">
        <v>17</v>
      </c>
      <c r="D17" s="13">
        <v>8</v>
      </c>
      <c r="E17" s="13">
        <v>20</v>
      </c>
      <c r="F17" s="13"/>
      <c r="G17" s="13"/>
      <c r="H17" s="13"/>
      <c r="I17" s="13"/>
      <c r="J17" s="13">
        <v>11110</v>
      </c>
      <c r="K17" s="13">
        <f t="shared" si="4"/>
        <v>88880</v>
      </c>
      <c r="L17" s="13">
        <v>13600</v>
      </c>
      <c r="M17" s="15">
        <f t="shared" si="5"/>
        <v>108800</v>
      </c>
      <c r="N17" s="13">
        <v>11780</v>
      </c>
      <c r="O17" s="13">
        <f t="shared" si="0"/>
        <v>94240</v>
      </c>
      <c r="P17" s="13">
        <v>12000</v>
      </c>
      <c r="Q17" s="13">
        <f t="shared" si="6"/>
        <v>96000</v>
      </c>
      <c r="R17" s="13">
        <f t="shared" si="1"/>
        <v>11110</v>
      </c>
      <c r="S17" s="13">
        <f t="shared" si="2"/>
        <v>88880</v>
      </c>
      <c r="T17" s="13">
        <f t="shared" si="3"/>
        <v>88880</v>
      </c>
      <c r="U17" s="13">
        <v>106656</v>
      </c>
    </row>
    <row r="18" spans="1:21" s="16" customFormat="1" ht="24" x14ac:dyDescent="0.2">
      <c r="A18" s="14">
        <v>10</v>
      </c>
      <c r="B18" s="13" t="s">
        <v>34</v>
      </c>
      <c r="C18" s="13" t="s">
        <v>17</v>
      </c>
      <c r="D18" s="13">
        <v>15</v>
      </c>
      <c r="E18" s="13">
        <v>20</v>
      </c>
      <c r="F18" s="13"/>
      <c r="G18" s="13"/>
      <c r="H18" s="13"/>
      <c r="I18" s="13"/>
      <c r="J18" s="13">
        <v>8400</v>
      </c>
      <c r="K18" s="13">
        <f t="shared" si="4"/>
        <v>126000</v>
      </c>
      <c r="L18" s="13">
        <v>11000</v>
      </c>
      <c r="M18" s="15">
        <f t="shared" si="5"/>
        <v>165000</v>
      </c>
      <c r="N18" s="13">
        <v>8900</v>
      </c>
      <c r="O18" s="13">
        <f t="shared" si="0"/>
        <v>133500</v>
      </c>
      <c r="P18" s="13">
        <v>9000</v>
      </c>
      <c r="Q18" s="13">
        <f t="shared" si="6"/>
        <v>135000</v>
      </c>
      <c r="R18" s="13">
        <f t="shared" si="1"/>
        <v>8400</v>
      </c>
      <c r="S18" s="13">
        <f t="shared" si="2"/>
        <v>126000</v>
      </c>
      <c r="T18" s="13">
        <f t="shared" si="3"/>
        <v>126000</v>
      </c>
      <c r="U18" s="13">
        <v>151200</v>
      </c>
    </row>
    <row r="19" spans="1:21" s="16" customFormat="1" ht="24" x14ac:dyDescent="0.2">
      <c r="A19" s="13">
        <v>11</v>
      </c>
      <c r="B19" s="13" t="s">
        <v>35</v>
      </c>
      <c r="C19" s="13" t="s">
        <v>17</v>
      </c>
      <c r="D19" s="13">
        <v>2</v>
      </c>
      <c r="E19" s="13">
        <v>20</v>
      </c>
      <c r="F19" s="13"/>
      <c r="G19" s="13"/>
      <c r="H19" s="13"/>
      <c r="I19" s="13"/>
      <c r="J19" s="13">
        <v>6050</v>
      </c>
      <c r="K19" s="13">
        <f t="shared" si="4"/>
        <v>12100</v>
      </c>
      <c r="L19" s="13">
        <v>7400</v>
      </c>
      <c r="M19" s="15">
        <f t="shared" si="5"/>
        <v>14800</v>
      </c>
      <c r="N19" s="13">
        <v>6410</v>
      </c>
      <c r="O19" s="13">
        <f t="shared" si="0"/>
        <v>12820</v>
      </c>
      <c r="P19" s="13">
        <v>7000</v>
      </c>
      <c r="Q19" s="13">
        <f t="shared" si="6"/>
        <v>14000</v>
      </c>
      <c r="R19" s="13">
        <f t="shared" si="1"/>
        <v>6050</v>
      </c>
      <c r="S19" s="13">
        <f t="shared" si="2"/>
        <v>12100</v>
      </c>
      <c r="T19" s="13">
        <f t="shared" si="3"/>
        <v>12100</v>
      </c>
      <c r="U19" s="13">
        <v>14520</v>
      </c>
    </row>
    <row r="20" spans="1:21" s="16" customFormat="1" ht="24" x14ac:dyDescent="0.2">
      <c r="A20" s="14">
        <v>12</v>
      </c>
      <c r="B20" s="13" t="s">
        <v>36</v>
      </c>
      <c r="C20" s="13" t="s">
        <v>17</v>
      </c>
      <c r="D20" s="13">
        <v>1</v>
      </c>
      <c r="E20" s="13">
        <v>20</v>
      </c>
      <c r="F20" s="13"/>
      <c r="G20" s="13"/>
      <c r="H20" s="13"/>
      <c r="I20" s="13"/>
      <c r="J20" s="13">
        <v>9240</v>
      </c>
      <c r="K20" s="13">
        <f t="shared" si="4"/>
        <v>9240</v>
      </c>
      <c r="L20" s="13">
        <v>12350</v>
      </c>
      <c r="M20" s="15">
        <f t="shared" si="5"/>
        <v>12350</v>
      </c>
      <c r="N20" s="13">
        <v>9790</v>
      </c>
      <c r="O20" s="13">
        <f t="shared" si="0"/>
        <v>9790</v>
      </c>
      <c r="P20" s="13">
        <v>10000</v>
      </c>
      <c r="Q20" s="13">
        <f t="shared" si="6"/>
        <v>10000</v>
      </c>
      <c r="R20" s="13">
        <f t="shared" si="1"/>
        <v>9240</v>
      </c>
      <c r="S20" s="13">
        <f t="shared" si="2"/>
        <v>9240</v>
      </c>
      <c r="T20" s="13">
        <f t="shared" si="3"/>
        <v>9240</v>
      </c>
      <c r="U20" s="13">
        <v>11088</v>
      </c>
    </row>
    <row r="21" spans="1:21" s="16" customFormat="1" ht="12" x14ac:dyDescent="0.2">
      <c r="A21" s="14">
        <v>13</v>
      </c>
      <c r="B21" s="13" t="s">
        <v>24</v>
      </c>
      <c r="C21" s="13" t="s">
        <v>17</v>
      </c>
      <c r="D21" s="17">
        <v>1</v>
      </c>
      <c r="E21" s="13">
        <v>20</v>
      </c>
      <c r="F21" s="13"/>
      <c r="G21" s="13"/>
      <c r="H21" s="13"/>
      <c r="I21" s="13"/>
      <c r="J21" s="13">
        <v>61380</v>
      </c>
      <c r="K21" s="13">
        <f t="shared" si="4"/>
        <v>61380</v>
      </c>
      <c r="L21" s="13">
        <v>73000</v>
      </c>
      <c r="M21" s="15">
        <f t="shared" si="5"/>
        <v>73000</v>
      </c>
      <c r="N21" s="13">
        <v>65060</v>
      </c>
      <c r="O21" s="13">
        <f t="shared" si="0"/>
        <v>65060</v>
      </c>
      <c r="P21" s="13">
        <v>70000</v>
      </c>
      <c r="Q21" s="13">
        <f t="shared" si="6"/>
        <v>70000</v>
      </c>
      <c r="R21" s="13">
        <f t="shared" si="1"/>
        <v>61380</v>
      </c>
      <c r="S21" s="13">
        <f t="shared" si="2"/>
        <v>61380</v>
      </c>
      <c r="T21" s="13">
        <f t="shared" si="3"/>
        <v>61380</v>
      </c>
      <c r="U21" s="13">
        <v>73656</v>
      </c>
    </row>
    <row r="22" spans="1:21" x14ac:dyDescent="0.25">
      <c r="A22" s="18"/>
      <c r="B22" s="18" t="s">
        <v>15</v>
      </c>
      <c r="C22" s="20"/>
      <c r="D22" s="20"/>
      <c r="E22" s="21"/>
      <c r="F22" s="21"/>
      <c r="G22" s="22"/>
      <c r="H22" s="23"/>
      <c r="I22" s="1" t="e">
        <f>SUM(#REF!)</f>
        <v>#REF!</v>
      </c>
      <c r="J22" s="23"/>
      <c r="K22" s="45">
        <f>SUM(K9:K21)</f>
        <v>780380</v>
      </c>
      <c r="L22" s="46"/>
      <c r="M22" s="47">
        <f>SUM(M9:M21)</f>
        <v>901430</v>
      </c>
      <c r="N22" s="48"/>
      <c r="O22" s="45">
        <f>SUM(O9:O21)</f>
        <v>827100</v>
      </c>
      <c r="P22" s="48"/>
      <c r="Q22" s="45">
        <f>SUM(Q9:Q21)</f>
        <v>854600</v>
      </c>
      <c r="R22" s="48"/>
      <c r="S22" s="49"/>
      <c r="T22" s="50">
        <f>K22</f>
        <v>780380</v>
      </c>
      <c r="U22" s="51">
        <v>936456</v>
      </c>
    </row>
    <row r="23" spans="1:21" ht="15.75" x14ac:dyDescent="0.25">
      <c r="A23" s="28" t="s">
        <v>38</v>
      </c>
      <c r="B23" s="28"/>
      <c r="C23" s="28"/>
      <c r="D23" s="28"/>
      <c r="E23" s="28"/>
      <c r="F23" s="28"/>
      <c r="G23" s="28"/>
      <c r="O23" s="7"/>
      <c r="P23" s="10"/>
      <c r="Q23" s="10"/>
      <c r="R23" s="7"/>
      <c r="S23" s="7"/>
      <c r="T23" s="7"/>
      <c r="U23" s="7"/>
    </row>
    <row r="24" spans="1:21" ht="15.75" x14ac:dyDescent="0.25">
      <c r="O24" s="9"/>
      <c r="P24" s="9"/>
      <c r="Q24" s="9"/>
      <c r="R24" s="9"/>
      <c r="S24" s="9"/>
      <c r="T24" s="9"/>
      <c r="U24" s="9"/>
    </row>
    <row r="25" spans="1:21" ht="50.25" customHeight="1" x14ac:dyDescent="0.25"/>
    <row r="26" spans="1:21" ht="39.75" customHeight="1" x14ac:dyDescent="0.25"/>
    <row r="27" spans="1:21" ht="17.25" customHeight="1" x14ac:dyDescent="0.25"/>
    <row r="28" spans="1:21" ht="17.25" customHeight="1" x14ac:dyDescent="0.25"/>
    <row r="40" spans="22:28" hidden="1" x14ac:dyDescent="0.25"/>
    <row r="41" spans="22:28" ht="26.25" hidden="1" customHeight="1" x14ac:dyDescent="0.25"/>
    <row r="42" spans="22:28" hidden="1" x14ac:dyDescent="0.25"/>
    <row r="43" spans="22:28" hidden="1" x14ac:dyDescent="0.25"/>
    <row r="44" spans="22:28" hidden="1" x14ac:dyDescent="0.25"/>
    <row r="45" spans="22:28" ht="35.25" customHeight="1" x14ac:dyDescent="0.25">
      <c r="V45" s="8"/>
      <c r="W45" s="8"/>
      <c r="X45" s="8"/>
      <c r="Y45" s="8"/>
      <c r="Z45" s="8"/>
      <c r="AA45" s="8"/>
      <c r="AB45" s="8"/>
    </row>
    <row r="46" spans="22:28" ht="35.25" customHeight="1" x14ac:dyDescent="0.25">
      <c r="V46" s="8"/>
      <c r="W46" s="8"/>
      <c r="X46" s="8"/>
      <c r="Y46" s="8"/>
      <c r="Z46" s="8"/>
      <c r="AA46" s="8"/>
      <c r="AB46" s="8"/>
    </row>
    <row r="47" spans="22:28" x14ac:dyDescent="0.25">
      <c r="V47" s="8"/>
      <c r="W47" s="8"/>
      <c r="X47" s="8"/>
      <c r="Y47" s="8"/>
      <c r="Z47" s="8"/>
      <c r="AA47" s="8"/>
      <c r="AB47" s="8"/>
    </row>
  </sheetData>
  <mergeCells count="24">
    <mergeCell ref="A5:A7"/>
    <mergeCell ref="J6:K6"/>
    <mergeCell ref="L6:M6"/>
    <mergeCell ref="B5:B7"/>
    <mergeCell ref="C5:C7"/>
    <mergeCell ref="D5:D7"/>
    <mergeCell ref="E5:E7"/>
    <mergeCell ref="H6:I6"/>
    <mergeCell ref="P6:Q6"/>
    <mergeCell ref="A23:G23"/>
    <mergeCell ref="S1:U2"/>
    <mergeCell ref="Y1:AC2"/>
    <mergeCell ref="A3:U3"/>
    <mergeCell ref="A4:U4"/>
    <mergeCell ref="J5:O5"/>
    <mergeCell ref="H5:I5"/>
    <mergeCell ref="F5:G5"/>
    <mergeCell ref="F6:F7"/>
    <mergeCell ref="G6:G7"/>
    <mergeCell ref="T5:T7"/>
    <mergeCell ref="U5:U7"/>
    <mergeCell ref="N6:O6"/>
    <mergeCell ref="R5:R7"/>
    <mergeCell ref="S5:S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Нагорная Мария Антоновна</dc:creator>
  <cp:lastModifiedBy>ev.nikolaeva</cp:lastModifiedBy>
  <cp:lastPrinted>2021-12-27T12:17:28Z</cp:lastPrinted>
  <dcterms:created xsi:type="dcterms:W3CDTF">2020-05-28T14:50:58Z</dcterms:created>
  <dcterms:modified xsi:type="dcterms:W3CDTF">2021-12-27T12:19:59Z</dcterms:modified>
</cp:coreProperties>
</file>